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510" windowWidth="13710" windowHeight="9975" tabRatio="678" firstSheet="1" activeTab="1"/>
  </bookViews>
  <sheets>
    <sheet name="naslovnica" sheetId="1" r:id="rId1"/>
    <sheet name="TROŠKOVNIK SVE" sheetId="2" r:id="rId2"/>
  </sheets>
  <definedNames>
    <definedName name="_xlnm.Print_Titles" localSheetId="1">'TROŠKOVNIK SVE'!$4:$4</definedName>
    <definedName name="_xlnm.Print_Area" localSheetId="0">'naslovnica'!$A$1:$F$25</definedName>
    <definedName name="_xlnm.Print_Area" localSheetId="1">'TROŠKOVNIK SVE'!$B$1:$G$110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<sst xmlns="http://schemas.openxmlformats.org/spreadsheetml/2006/main" count="131" uniqueCount="91">
  <si>
    <t>Opis stavke</t>
  </si>
  <si>
    <t>Jed. mjere</t>
  </si>
  <si>
    <t>Količina</t>
  </si>
  <si>
    <t>Jed. cijena</t>
  </si>
  <si>
    <t>INVESTITOR:</t>
  </si>
  <si>
    <t>GRAĐEVINA:</t>
  </si>
  <si>
    <t>B.P.</t>
  </si>
  <si>
    <t>ZOP</t>
  </si>
  <si>
    <t>VOJARNA "SATNIK JOSIP ZIDAR"- SANACIJA KROVIŠTA I ADAPTACIJA POTKROVLJA OBJEKT br. 37</t>
  </si>
  <si>
    <t>VB37/16</t>
  </si>
  <si>
    <t xml:space="preserve">REPUBLIKA HRVATSKA
MINISTARSTVO OBRANE
SEKTOR ZA NEKRETNINE, GRADITELJSTVO I ZAŠTITU OKOLIŠA
SLUŽBA ZA GRADITELJSTVO I ZAŠTITU OKOLIŠA
</t>
  </si>
  <si>
    <t>Trg kralja Petra Krešimira IV br. 1, 10000 Zagreb</t>
  </si>
  <si>
    <t xml:space="preserve">Direktor:   
Anita Hanžek, dipl.ing.arh
</t>
  </si>
  <si>
    <t xml:space="preserve">Izradio:
Giorgio Montina, dipl.ing.arh.
</t>
  </si>
  <si>
    <t>Zagreb, kolovoz 2016.</t>
  </si>
  <si>
    <t>09/16</t>
  </si>
  <si>
    <t xml:space="preserve">TROŠKOVNIK GRAĐEVNISKO OBRTNIČKIH RADOVA                                završni radovi I. FAZA - DILATACIJA B                                                                                    </t>
  </si>
  <si>
    <t xml:space="preserve">Dobava i postava betonskog rubnjaka, koji se postavlja na betonsku podlogu /C 12/15/, a sve prema O.T.U. 4.6.1.. Obračun radova po m' gotovog rubnjaka, uključivo podložni beton i fugiranje.  </t>
  </si>
  <si>
    <t xml:space="preserve">mI </t>
  </si>
  <si>
    <t>m2</t>
  </si>
  <si>
    <t>m3</t>
  </si>
  <si>
    <t>UKUPNO KN:</t>
  </si>
  <si>
    <t>ukupno kn:</t>
  </si>
  <si>
    <t>pdv 25 %</t>
  </si>
  <si>
    <t>sveukupno kn:</t>
  </si>
  <si>
    <t>T  R  O  Š  K  O  V  N  I  K</t>
  </si>
  <si>
    <t>A /</t>
  </si>
  <si>
    <t>R   E   K   A   P   I   T   U   L   A   C   I   J   A</t>
  </si>
  <si>
    <t>………………………………</t>
  </si>
  <si>
    <t>Izrada tamponskog sloja kolnika od lomljenog kamenog materijala granulacije 0 - 60 mm. Tamponski sloj se izvodi u projektiranoj debljini od min 25  cm u uvaljanom stanju. Zbijenost tamp. sloja propisuje na 60 KN/m2. Ravnost, mjerena letvom duljine 4 metra, smije odstupati majviše 2 cm.  Alternativno se može koristiti šljunak koji zadovoljava u pogledu granulometrijskog sastava, čistoće i kakvoće.  Obračun radova po m3 ugrađenog materijala.</t>
  </si>
  <si>
    <t>1.</t>
  </si>
  <si>
    <t>kom</t>
  </si>
  <si>
    <t>Dovoz zemljanog materijala /humus/ sa privremene deponije, te uređenje bankine u širini od cca 0,5 metara. Zemljani materijal se poravna. Obračun radova po m2 uređene površine.</t>
  </si>
  <si>
    <t xml:space="preserve">C E S T A  </t>
  </si>
  <si>
    <t>NOGOSTUP</t>
  </si>
  <si>
    <t>B /</t>
  </si>
  <si>
    <t>ukupno:</t>
  </si>
  <si>
    <r>
      <t xml:space="preserve">C E S T A   </t>
    </r>
    <r>
      <rPr>
        <sz val="11"/>
        <rFont val="Arial"/>
        <family val="2"/>
      </rPr>
      <t xml:space="preserve"> …………………………………………..………………</t>
    </r>
  </si>
  <si>
    <r>
      <t>NOGOSTUP</t>
    </r>
    <r>
      <rPr>
        <sz val="11"/>
        <rFont val="Arial"/>
        <family val="2"/>
      </rPr>
      <t xml:space="preserve"> ………………………………….……..………………</t>
    </r>
  </si>
  <si>
    <t>2.</t>
  </si>
  <si>
    <t>3.</t>
  </si>
  <si>
    <t>4.</t>
  </si>
  <si>
    <t>5.</t>
  </si>
  <si>
    <t>6.</t>
  </si>
  <si>
    <t>7.</t>
  </si>
  <si>
    <t>8.</t>
  </si>
  <si>
    <t>9.</t>
  </si>
  <si>
    <t xml:space="preserve">Planiranje posteljice uz valjanje laganim valjkom – O.T.U. 2.8.1.  Valjenju posteljice pristupa se u trenutku kada ista ima optimalnu vlažnost. Obračun po kvadratnom metru. Zbijenost posteljice je min 30 /20/ KN/m2. </t>
  </si>
  <si>
    <t>U cijenu uključeno zemljani radovi za slivnik i UKC cijevi fi 160, slivnik od betonskih cijevi fi 40 cm, slivnička rešetka, te spoj sa revizionim oknom.</t>
  </si>
  <si>
    <t>mI</t>
  </si>
  <si>
    <t>Izrada slivnika – taložnika od okruglih betonskih cijevi o 40 cm /1,5 m/. Dno slivnika  i obloga cijevi izvodi se betonom MB-20, a za prihvat oborinskih voda ugrađuje se tipska slivnička rešetka. Spoj slivnika sa revizionim oknom izvodi se PVC cijevima o 150, prosječne duljine 3 metra. Obračun radova po komadu izvedenog slivnika.</t>
  </si>
  <si>
    <t>Izrada drenaže za prihvat procjednih voda. Drenažna cijev se postavlja na isplaniranu posteljicu drenažnog rova. Cijevi se postavljaju na betonsku podlogu  /C 12/15/. Drenažne cijevi priključuju se na vodolovnu građevinu.  Cijev se prije postave omota netkanim tekstilom. Stavkom je obuhvaćeno: iskop drenažnog rova u padu, dobava i postava Raudril cijevi o 150 mm, pritrpavanje rova šljunkom. Obračun radova po m' izvedene i ispitane drenaže.</t>
  </si>
  <si>
    <t>Korekcija visine postojećih  R.O. s uređenim kolnikom. Stavka uključuje rušenje betonske ploče R.O., pažljivo vađenje ljevano željeznog poklopca, ponovna ugradba postojećeg ljevano željeznog poklopca na potrebnu visinu u betonu MB 20. Stavkom je obuhvaćen sav potreban rad i materijal za potuno dovršenje stavke. Obračun po komadu korigiranog R.O.</t>
  </si>
  <si>
    <t>Skidanje humusa u sloju debljine 0,30 m.  Isti se izvodi sa strane  ceste u širini od cca 1,5 metra, uključivo utovar i odvoz  zemljanog materijala na deponiju /5 km/.</t>
  </si>
  <si>
    <t>Izrada tamponskog sloja kolnika od lomljenog kamenog materijala granulacije 0 - 60 mm. Tamponski sloj se izvodi u projektiranoj debljini od min 25  cm u uvaljanom stanju. Zbijenost tamp. sloja propisuje na 60 KN/m2. Ravnost, mjerena letvom duljine 4 metra, smije odstupati najviše 2 cm.  Alternativno se može koristiti šljunak koji zadovoljava u pogledu granulometrijskog sastava, čistoće i kakvoće.  Obračun radova po m3 ugrađenog materijala.</t>
  </si>
  <si>
    <t>Izrada habajućeg sloja asfalta AC 11 surf (4 cm). Isti se nanosi na prethodno izveden BNS sloj. Stavkom je predviđena dobava i ugradnja asfaltne mješavine. Obračun radova po m2 gotovog asfaltnog sloja.</t>
  </si>
  <si>
    <t>Izrada  habajućeg sloja asfalta AC 11 surf (5 cm). Isti se postavlja na prethodno izveden tamponski sloj. Stavkom je predviđena dobava i ugradnja asfaltne mješavine. Obračun radova po m2 gotovog asfaltnog sloja.</t>
  </si>
  <si>
    <t>11.</t>
  </si>
  <si>
    <t>Na mjestu kolnih ulaza rubnjacu se upuštaju na način da od završnog sloja asfalta budu izdignuti 3 cm.</t>
  </si>
  <si>
    <t>12.</t>
  </si>
  <si>
    <t>Dobava i postava vertikalne signalizacije koji se izvodi prema OTU 9-01.1, 9-01.2, 9-01.3.1.1, 9-04.1:</t>
  </si>
  <si>
    <t xml:space="preserve"> - obilježeni pješački prijelaz /C 02/</t>
  </si>
  <si>
    <t xml:space="preserve"> - stop /B 02/</t>
  </si>
  <si>
    <t>13.</t>
  </si>
  <si>
    <t>Horizontalna signalizacija /OTU 9-02/:</t>
  </si>
  <si>
    <t xml:space="preserve"> - pješački prijelaz širine 3 m</t>
  </si>
  <si>
    <t xml:space="preserve"> - središnja isprekidana linija</t>
  </si>
  <si>
    <t xml:space="preserve"> - puna linija</t>
  </si>
  <si>
    <t>14.</t>
  </si>
  <si>
    <t>Dobava potrebnog materijala te izrada dva potporna zida na kraju dionice ceste duljine cca 30 m. Stavkom je predviđeno:</t>
  </si>
  <si>
    <t xml:space="preserve"> - iskop temelja s odvozom</t>
  </si>
  <si>
    <t xml:space="preserve"> - beton C 25/30</t>
  </si>
  <si>
    <t xml:space="preserve"> - oplata</t>
  </si>
  <si>
    <t xml:space="preserve"> - armatura</t>
  </si>
  <si>
    <t>kg</t>
  </si>
  <si>
    <t xml:space="preserve"> - drenažna cijev</t>
  </si>
  <si>
    <t xml:space="preserve">Planiranje posteljice uz valjanje laganim valjkom – O.T.U. 2.8.1.  Valjanju posteljice pristupa se u trenutku kada ista ima optimalnu vlažnost. Obračun po kvadratnom metru. Zbijenost posteljice je min 30 /20/ KN/m2. </t>
  </si>
  <si>
    <t xml:space="preserve">Vađenje i iskop postojećeg starog asfalta, starog tamponskog sloja te zemljanog materijala, utovar u kamion te odvoz na deponij udaljenosti do 10 km. </t>
  </si>
  <si>
    <t>10.</t>
  </si>
  <si>
    <t>Iskločenje trase za potrebe izvođenja, uz lociranje postojećih instalacija.  Radove izvoditi prema O.T.U. 1.1.3.. Obračun radova po m' prometnice.</t>
  </si>
  <si>
    <t>Rekonstrukcija ulice F. Moguša</t>
  </si>
  <si>
    <t>Izrada gornjeg nosivog sloja AC22 base (8 cm), koji se ugrađuje na pripremljeni tamponski sloj.  Stavkom je predviđena dobava i ugradnja asfaltne mješavine prema O.T.U. 7.2.  Obračun radova po m2 gotovog asfaltnog sloja.</t>
  </si>
  <si>
    <t>Strojni iskop zemljanog materijala za proširenje ceste. Isti se izvodi sa obadvije strane  ceste u širini od cca 0,85 metra, dubina iskopa cca 0,45 m, uključivo utovar i odvoz  zemljanog materijala na deponiju /5 km/.</t>
  </si>
  <si>
    <t xml:space="preserve"> - cestovni rubnjaci      </t>
  </si>
  <si>
    <t xml:space="preserve">Uređivanje kolnih ulaza na suprotnoj strani od nogostupa. Kolni ulazi, 10 kom, se izvode od ceste do ulaza u dvorište korisnika u slijedećim slojevima:  </t>
  </si>
  <si>
    <t xml:space="preserve"> a/    iskop i odvoz humusa </t>
  </si>
  <si>
    <t xml:space="preserve"> b/  tamp. Sloj kamen ili šljunak</t>
  </si>
  <si>
    <t xml:space="preserve"> c/  parkovni rubljaci</t>
  </si>
  <si>
    <t xml:space="preserve"> d/  asfalt AC 11 surf (5 cm)   </t>
  </si>
  <si>
    <t xml:space="preserve">Dobava i postava netkanog tekstila, koji se postavlja na pripremljenu posteljicu ceste /kao npr. Cestotex 300/ ili jednakovrijedan ________________________. Obračun radova po m2 postavljenog netkanog tekstila. </t>
  </si>
  <si>
    <t xml:space="preserve">Dobava i postava netkanog tekstila, koji se postavlja na pripremljenu posteljicu ceste /kao npr. Cestotex 300/ ili jednakovrijedan _______________________. Obračun radova po m2 postavljenog netkanog tekstila.  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</si>
</sst>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-* #,##0.00\ _-;\-* #,##0.00\ _-;_-* ??\ _-;_-@_-"/>
    <numFmt numFmtId="171" formatCode="#,###"/>
    <numFmt numFmtId="172" formatCode="#,##0.00_ ;\-#,##0.00\ "/>
    <numFmt numFmtId="173" formatCode="#,##0.00\ &quot;kn&quot;"/>
    <numFmt numFmtId="174" formatCode="#,##0.00\ _k_n"/>
    <numFmt numFmtId="175" formatCode="[$-41A]dd\.\ mmmm\ yyyy\."/>
    <numFmt numFmtId="176" formatCode="00000"/>
    <numFmt numFmtId="177" formatCode="&quot;Da&quot;;&quot;Da&quot;;&quot;Ne&quot;"/>
    <numFmt numFmtId="178" formatCode="&quot;Uključeno&quot;;&quot;Uključeno&quot;;&quot;Isključeno&quot;"/>
    <numFmt numFmtId="179" formatCode="[$¥€-2]\ #,##0.00_);[Red]\([$€-2]\ #,##0.00\)"/>
    <numFmt numFmtId="180" formatCode="0_)"/>
  </numFmts>
  <fonts count="4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6" fillId="0" borderId="0">
      <alignment/>
      <protection/>
    </xf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43" fontId="0" fillId="0" borderId="0" xfId="7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3" fillId="0" borderId="0" xfId="0" applyFont="1" applyFill="1" applyAlignment="1">
      <alignment vertical="top"/>
    </xf>
    <xf numFmtId="49" fontId="0" fillId="0" borderId="0" xfId="0" applyNumberFormat="1" applyFont="1" applyAlignment="1" quotePrefix="1">
      <alignment vertical="top" wrapText="1"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center" vertical="top"/>
    </xf>
    <xf numFmtId="0" fontId="3" fillId="0" borderId="0" xfId="0" applyFont="1" applyBorder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vertical="top" wrapText="1"/>
    </xf>
    <xf numFmtId="4" fontId="3" fillId="0" borderId="0" xfId="0" applyNumberFormat="1" applyFont="1" applyFill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right" vertical="top" wrapText="1"/>
    </xf>
    <xf numFmtId="4" fontId="3" fillId="0" borderId="15" xfId="0" applyNumberFormat="1" applyFont="1" applyFill="1" applyBorder="1" applyAlignment="1">
      <alignment horizontal="right" vertical="top" wrapText="1"/>
    </xf>
    <xf numFmtId="4" fontId="4" fillId="0" borderId="14" xfId="0" applyNumberFormat="1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top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vertical="top"/>
    </xf>
    <xf numFmtId="0" fontId="3" fillId="0" borderId="10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justify" vertical="top"/>
    </xf>
    <xf numFmtId="4" fontId="4" fillId="0" borderId="17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 quotePrefix="1">
      <alignment horizontal="justify" vertical="top" wrapText="1"/>
    </xf>
    <xf numFmtId="0" fontId="4" fillId="0" borderId="0" xfId="0" applyFont="1" applyBorder="1" applyAlignment="1" quotePrefix="1">
      <alignment horizontal="justify" vertical="top" wrapText="1"/>
    </xf>
    <xf numFmtId="0" fontId="3" fillId="0" borderId="18" xfId="0" applyFont="1" applyBorder="1" applyAlignment="1" quotePrefix="1">
      <alignment horizontal="justify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 quotePrefix="1">
      <alignment horizontal="center" vertical="top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top"/>
    </xf>
    <xf numFmtId="0" fontId="8" fillId="0" borderId="0" xfId="0" applyFont="1" applyFill="1" applyBorder="1" applyAlignment="1">
      <alignment horizontal="justify" vertical="top" wrapText="1"/>
    </xf>
    <xf numFmtId="0" fontId="8" fillId="0" borderId="0" xfId="0" applyFont="1" applyBorder="1" applyAlignment="1" quotePrefix="1">
      <alignment horizontal="justify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top" wrapText="1"/>
    </xf>
    <xf numFmtId="0" fontId="44" fillId="0" borderId="20" xfId="0" applyFont="1" applyBorder="1" applyAlignment="1">
      <alignment horizontal="justify" vertical="top" wrapText="1"/>
    </xf>
    <xf numFmtId="0" fontId="3" fillId="0" borderId="0" xfId="0" applyFont="1" applyAlignment="1">
      <alignment horizontal="justify" vertical="top"/>
    </xf>
    <xf numFmtId="0" fontId="8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justify" vertical="top"/>
    </xf>
    <xf numFmtId="0" fontId="1" fillId="0" borderId="0" xfId="0" applyFont="1" applyFill="1" applyBorder="1" applyAlignment="1">
      <alignment horizontal="justify" vertical="top" wrapText="1"/>
    </xf>
    <xf numFmtId="0" fontId="4" fillId="33" borderId="21" xfId="0" applyFont="1" applyFill="1" applyBorder="1" applyAlignment="1">
      <alignment horizontal="center" vertical="top"/>
    </xf>
    <xf numFmtId="2" fontId="3" fillId="33" borderId="21" xfId="0" applyNumberFormat="1" applyFont="1" applyFill="1" applyBorder="1" applyAlignment="1">
      <alignment horizontal="center" vertical="center" wrapText="1"/>
    </xf>
    <xf numFmtId="4" fontId="3" fillId="33" borderId="22" xfId="0" applyNumberFormat="1" applyFont="1" applyFill="1" applyBorder="1" applyAlignment="1">
      <alignment horizontal="center" vertical="center" wrapText="1"/>
    </xf>
    <xf numFmtId="4" fontId="3" fillId="33" borderId="22" xfId="0" applyNumberFormat="1" applyFont="1" applyFill="1" applyBorder="1" applyAlignment="1">
      <alignment horizontal="right" vertical="center" wrapText="1"/>
    </xf>
    <xf numFmtId="4" fontId="3" fillId="33" borderId="23" xfId="0" applyNumberFormat="1" applyFont="1" applyFill="1" applyBorder="1" applyAlignment="1">
      <alignment horizontal="center" vertical="center" wrapText="1"/>
    </xf>
    <xf numFmtId="2" fontId="3" fillId="33" borderId="22" xfId="0" applyNumberFormat="1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" fontId="4" fillId="0" borderId="18" xfId="0" applyNumberFormat="1" applyFont="1" applyFill="1" applyBorder="1" applyAlignment="1">
      <alignment horizontal="center" vertical="top" wrapText="1"/>
    </xf>
    <xf numFmtId="4" fontId="4" fillId="0" borderId="24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right" vertical="top" wrapText="1"/>
    </xf>
    <xf numFmtId="0" fontId="4" fillId="0" borderId="24" xfId="0" applyFont="1" applyFill="1" applyBorder="1" applyAlignment="1">
      <alignment horizontal="right" vertical="center" wrapText="1"/>
    </xf>
  </cellXfs>
  <cellStyles count="5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19" xfId="51"/>
    <cellStyle name="Normal 2" xfId="52"/>
    <cellStyle name="Normal 2 2" xfId="53"/>
    <cellStyle name="Normalno 15" xfId="54"/>
    <cellStyle name="Normalno 2 2" xfId="55"/>
    <cellStyle name="Obično_SPEC-KRAKOM STAMBENJAK TD 17062011 rev GT" xfId="56"/>
    <cellStyle name="Percent 2" xfId="57"/>
    <cellStyle name="Percent 2 2" xfId="58"/>
    <cellStyle name="Percent" xfId="59"/>
    <cellStyle name="Povezana ćelija" xfId="60"/>
    <cellStyle name="Provjera ćelije" xfId="61"/>
    <cellStyle name="Style 1" xfId="62"/>
    <cellStyle name="Tekst objašnjenja" xfId="63"/>
    <cellStyle name="Tekst upozorenja" xfId="64"/>
    <cellStyle name="Ukupni zbroj" xfId="65"/>
    <cellStyle name="Unos" xfId="66"/>
    <cellStyle name="Currency" xfId="67"/>
    <cellStyle name="Currency [0]" xfId="68"/>
    <cellStyle name="Valuta 2" xfId="69"/>
    <cellStyle name="Comma" xfId="70"/>
    <cellStyle name="Comma [0]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22"/>
  <sheetViews>
    <sheetView view="pageLayout" zoomScaleSheetLayoutView="100" workbookViewId="0" topLeftCell="A7">
      <selection activeCell="C14" sqref="C14"/>
    </sheetView>
  </sheetViews>
  <sheetFormatPr defaultColWidth="9.140625" defaultRowHeight="12.75"/>
  <cols>
    <col min="1" max="1" width="5.00390625" style="3" customWidth="1"/>
    <col min="2" max="2" width="14.140625" style="3" customWidth="1"/>
    <col min="3" max="3" width="29.28125" style="3" customWidth="1"/>
    <col min="4" max="4" width="7.28125" style="3" customWidth="1"/>
    <col min="5" max="5" width="18.57421875" style="3" customWidth="1"/>
    <col min="6" max="6" width="10.00390625" style="3" customWidth="1"/>
    <col min="7" max="16384" width="9.140625" style="3" customWidth="1"/>
  </cols>
  <sheetData>
    <row r="4" spans="2:3" ht="91.5" customHeight="1">
      <c r="B4" s="5" t="s">
        <v>4</v>
      </c>
      <c r="C4" s="5" t="s">
        <v>10</v>
      </c>
    </row>
    <row r="5" spans="2:3" ht="39.75" customHeight="1">
      <c r="B5" s="5"/>
      <c r="C5" s="5" t="s">
        <v>11</v>
      </c>
    </row>
    <row r="6" spans="2:3" ht="62.25" customHeight="1">
      <c r="B6" s="5" t="s">
        <v>5</v>
      </c>
      <c r="C6" s="5" t="s">
        <v>8</v>
      </c>
    </row>
    <row r="7" spans="2:3" ht="20.25" customHeight="1">
      <c r="B7" s="4" t="s">
        <v>6</v>
      </c>
      <c r="C7" s="7" t="s">
        <v>15</v>
      </c>
    </row>
    <row r="8" spans="2:3" ht="12.75">
      <c r="B8" s="4" t="s">
        <v>7</v>
      </c>
      <c r="C8" s="4" t="s">
        <v>9</v>
      </c>
    </row>
    <row r="12" spans="2:5" ht="55.5" customHeight="1">
      <c r="B12" s="65" t="s">
        <v>16</v>
      </c>
      <c r="C12" s="65"/>
      <c r="D12" s="65"/>
      <c r="E12" s="65"/>
    </row>
    <row r="13" spans="3:4" ht="12.75">
      <c r="C13" s="68"/>
      <c r="D13" s="69"/>
    </row>
    <row r="14" ht="63" customHeight="1"/>
    <row r="15" spans="2:3" ht="41.25" customHeight="1">
      <c r="B15" s="66" t="s">
        <v>13</v>
      </c>
      <c r="C15" s="66"/>
    </row>
    <row r="16" spans="2:3" ht="40.5" customHeight="1">
      <c r="B16" s="66"/>
      <c r="C16" s="67"/>
    </row>
    <row r="17" ht="35.25" customHeight="1"/>
    <row r="18" spans="4:5" ht="27" customHeight="1">
      <c r="D18" s="66" t="s">
        <v>12</v>
      </c>
      <c r="E18" s="67"/>
    </row>
    <row r="20" ht="26.25" customHeight="1"/>
    <row r="22" spans="1:2" ht="12.75">
      <c r="A22" s="66" t="s">
        <v>14</v>
      </c>
      <c r="B22" s="67"/>
    </row>
  </sheetData>
  <sheetProtection/>
  <mergeCells count="6">
    <mergeCell ref="B12:E12"/>
    <mergeCell ref="B15:C15"/>
    <mergeCell ref="B16:C16"/>
    <mergeCell ref="D18:E18"/>
    <mergeCell ref="A22:B22"/>
    <mergeCell ref="C13:D13"/>
  </mergeCells>
  <printOptions/>
  <pageMargins left="0.7" right="0.7" top="0.75" bottom="0.75" header="0.3" footer="0.3"/>
  <pageSetup fitToHeight="1" fitToWidth="1" horizontalDpi="600" verticalDpi="600" orientation="portrait" paperSize="9" r:id="rId1"/>
  <headerFooter alignWithMargins="0">
    <oddHeader>&amp;C"A R M O N T" d.o.o. za projektiranje i nadzor d.o.o.
    Zagreb,  Ladučka 34
    tel. 23 03 373; fax: 23 03 375 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110"/>
  <sheetViews>
    <sheetView tabSelected="1" zoomScaleSheetLayoutView="100" workbookViewId="0" topLeftCell="C82">
      <selection activeCell="K97" sqref="K97"/>
    </sheetView>
  </sheetViews>
  <sheetFormatPr defaultColWidth="9.140625" defaultRowHeight="12.75"/>
  <cols>
    <col min="1" max="1" width="9.140625" style="0" customWidth="1"/>
    <col min="2" max="2" width="4.28125" style="10" customWidth="1"/>
    <col min="3" max="3" width="77.00390625" style="6" customWidth="1"/>
    <col min="4" max="4" width="8.8515625" style="8" customWidth="1"/>
    <col min="5" max="5" width="11.28125" style="15" customWidth="1"/>
    <col min="6" max="6" width="11.28125" style="9" customWidth="1"/>
    <col min="7" max="7" width="14.8515625" style="9" customWidth="1"/>
    <col min="8" max="8" width="14.57421875" style="19" customWidth="1"/>
  </cols>
  <sheetData>
    <row r="1" spans="2:7" ht="30.75" customHeight="1" thickTop="1">
      <c r="B1" s="73" t="s">
        <v>25</v>
      </c>
      <c r="C1" s="74"/>
      <c r="D1" s="74"/>
      <c r="E1" s="74"/>
      <c r="F1" s="74"/>
      <c r="G1" s="75"/>
    </row>
    <row r="2" spans="2:7" ht="44.25" customHeight="1" thickBot="1">
      <c r="B2" s="30"/>
      <c r="C2" s="76" t="s">
        <v>80</v>
      </c>
      <c r="D2" s="76"/>
      <c r="E2" s="76"/>
      <c r="F2" s="76"/>
      <c r="G2" s="77"/>
    </row>
    <row r="3" spans="2:7" ht="15.75" thickTop="1">
      <c r="B3" s="23"/>
      <c r="C3" s="29"/>
      <c r="D3" s="78"/>
      <c r="E3" s="79"/>
      <c r="F3" s="79"/>
      <c r="G3" s="80"/>
    </row>
    <row r="4" spans="2:13" s="2" customFormat="1" ht="28.5">
      <c r="B4" s="58"/>
      <c r="C4" s="63" t="s">
        <v>0</v>
      </c>
      <c r="D4" s="59" t="s">
        <v>1</v>
      </c>
      <c r="E4" s="60" t="s">
        <v>2</v>
      </c>
      <c r="F4" s="61" t="s">
        <v>3</v>
      </c>
      <c r="G4" s="62" t="s">
        <v>21</v>
      </c>
      <c r="H4" s="64"/>
      <c r="I4" s="1"/>
      <c r="J4" s="1"/>
      <c r="K4" s="1"/>
      <c r="L4" s="1"/>
      <c r="M4" s="1"/>
    </row>
    <row r="5" spans="2:8" s="12" customFormat="1" ht="14.25" customHeight="1">
      <c r="B5" s="21"/>
      <c r="C5" s="13"/>
      <c r="D5" s="24"/>
      <c r="E5" s="17"/>
      <c r="F5" s="16"/>
      <c r="G5" s="25"/>
      <c r="H5" s="14"/>
    </row>
    <row r="6" spans="2:8" s="12" customFormat="1" ht="14.25" customHeight="1">
      <c r="B6" s="31" t="s">
        <v>26</v>
      </c>
      <c r="C6" s="32" t="s">
        <v>33</v>
      </c>
      <c r="D6" s="24"/>
      <c r="E6" s="17"/>
      <c r="F6" s="16"/>
      <c r="G6" s="25"/>
      <c r="H6" s="14"/>
    </row>
    <row r="7" spans="2:8" s="12" customFormat="1" ht="14.25" customHeight="1">
      <c r="B7" s="31"/>
      <c r="C7" s="32"/>
      <c r="D7" s="24"/>
      <c r="E7" s="17"/>
      <c r="F7" s="16"/>
      <c r="G7" s="25"/>
      <c r="H7" s="14"/>
    </row>
    <row r="8" spans="2:8" s="12" customFormat="1" ht="33.75" customHeight="1">
      <c r="B8" s="21" t="s">
        <v>30</v>
      </c>
      <c r="C8" s="11" t="s">
        <v>79</v>
      </c>
      <c r="D8" s="24"/>
      <c r="E8" s="17"/>
      <c r="F8" s="16"/>
      <c r="G8" s="25"/>
      <c r="H8" s="14"/>
    </row>
    <row r="9" spans="2:8" s="12" customFormat="1" ht="14.25" customHeight="1">
      <c r="B9" s="21"/>
      <c r="C9" s="54"/>
      <c r="D9" s="24" t="s">
        <v>49</v>
      </c>
      <c r="E9" s="17">
        <v>205</v>
      </c>
      <c r="F9" s="16"/>
      <c r="G9" s="25">
        <f>F9*E9</f>
        <v>0</v>
      </c>
      <c r="H9" s="14"/>
    </row>
    <row r="10" spans="2:8" s="12" customFormat="1" ht="14.25" customHeight="1">
      <c r="B10" s="21"/>
      <c r="C10" s="13"/>
      <c r="D10" s="24"/>
      <c r="E10" s="17"/>
      <c r="F10" s="16"/>
      <c r="G10" s="25"/>
      <c r="H10" s="14"/>
    </row>
    <row r="11" spans="2:8" s="12" customFormat="1" ht="33" customHeight="1">
      <c r="B11" s="21" t="s">
        <v>39</v>
      </c>
      <c r="C11" s="13" t="s">
        <v>77</v>
      </c>
      <c r="D11" s="24"/>
      <c r="E11" s="17"/>
      <c r="F11" s="16"/>
      <c r="G11" s="25"/>
      <c r="H11" s="14"/>
    </row>
    <row r="12" spans="2:8" s="12" customFormat="1" ht="14.25" customHeight="1">
      <c r="B12" s="21"/>
      <c r="C12" s="13"/>
      <c r="D12" s="24" t="s">
        <v>20</v>
      </c>
      <c r="E12" s="17">
        <v>443</v>
      </c>
      <c r="F12" s="16"/>
      <c r="G12" s="25">
        <f>F12*E12</f>
        <v>0</v>
      </c>
      <c r="H12" s="14"/>
    </row>
    <row r="13" spans="2:8" s="12" customFormat="1" ht="14.25" customHeight="1">
      <c r="B13" s="21"/>
      <c r="C13" s="13"/>
      <c r="D13" s="24"/>
      <c r="E13" s="17"/>
      <c r="F13" s="16"/>
      <c r="G13" s="25"/>
      <c r="H13" s="14"/>
    </row>
    <row r="14" spans="2:8" s="12" customFormat="1" ht="46.5" customHeight="1">
      <c r="B14" s="21" t="s">
        <v>40</v>
      </c>
      <c r="C14" s="35" t="s">
        <v>82</v>
      </c>
      <c r="D14" s="24"/>
      <c r="E14" s="17"/>
      <c r="F14" s="16"/>
      <c r="G14" s="25"/>
      <c r="H14" s="14"/>
    </row>
    <row r="15" spans="2:8" s="12" customFormat="1" ht="15.75" customHeight="1">
      <c r="B15" s="21"/>
      <c r="C15" s="55"/>
      <c r="D15" s="24" t="s">
        <v>20</v>
      </c>
      <c r="E15" s="51">
        <v>157</v>
      </c>
      <c r="F15" s="52"/>
      <c r="G15" s="53">
        <f>F15*E15</f>
        <v>0</v>
      </c>
      <c r="H15" s="14"/>
    </row>
    <row r="16" spans="2:8" s="12" customFormat="1" ht="14.25" customHeight="1">
      <c r="B16" s="21"/>
      <c r="C16" s="13"/>
      <c r="D16" s="24"/>
      <c r="E16" s="17"/>
      <c r="F16" s="16"/>
      <c r="G16" s="25"/>
      <c r="H16" s="14"/>
    </row>
    <row r="17" spans="2:8" s="12" customFormat="1" ht="48" customHeight="1">
      <c r="B17" s="21" t="s">
        <v>41</v>
      </c>
      <c r="C17" s="35" t="s">
        <v>47</v>
      </c>
      <c r="D17" s="24"/>
      <c r="E17" s="16"/>
      <c r="F17" s="16"/>
      <c r="G17" s="25"/>
      <c r="H17" s="20"/>
    </row>
    <row r="18" spans="2:8" s="12" customFormat="1" ht="14.25" customHeight="1">
      <c r="B18" s="21"/>
      <c r="C18" s="43"/>
      <c r="D18" s="24" t="s">
        <v>19</v>
      </c>
      <c r="E18" s="16">
        <v>1230</v>
      </c>
      <c r="F18" s="16"/>
      <c r="G18" s="25">
        <f>F18*E18</f>
        <v>0</v>
      </c>
      <c r="H18" s="20"/>
    </row>
    <row r="19" spans="2:8" s="12" customFormat="1" ht="14.25" customHeight="1">
      <c r="B19" s="21"/>
      <c r="C19" s="33"/>
      <c r="D19" s="24"/>
      <c r="E19" s="16"/>
      <c r="F19" s="16"/>
      <c r="G19" s="25"/>
      <c r="H19" s="20"/>
    </row>
    <row r="20" spans="2:8" s="12" customFormat="1" ht="47.25" customHeight="1">
      <c r="B20" s="21" t="s">
        <v>42</v>
      </c>
      <c r="C20" s="35" t="s">
        <v>90</v>
      </c>
      <c r="D20" s="24"/>
      <c r="E20" s="16"/>
      <c r="F20" s="16"/>
      <c r="G20" s="25"/>
      <c r="H20" s="20"/>
    </row>
    <row r="21" spans="2:8" s="12" customFormat="1" ht="14.25" customHeight="1">
      <c r="B21" s="21"/>
      <c r="C21" s="43"/>
      <c r="D21" s="24" t="s">
        <v>19</v>
      </c>
      <c r="E21" s="16">
        <v>1130</v>
      </c>
      <c r="F21" s="16"/>
      <c r="G21" s="25">
        <f>F21*E21</f>
        <v>0</v>
      </c>
      <c r="H21" s="20"/>
    </row>
    <row r="22" spans="2:8" s="12" customFormat="1" ht="14.25" customHeight="1">
      <c r="B22" s="21"/>
      <c r="C22" s="11"/>
      <c r="D22" s="24"/>
      <c r="E22" s="16"/>
      <c r="F22" s="16"/>
      <c r="G22" s="25"/>
      <c r="H22" s="20"/>
    </row>
    <row r="23" spans="2:8" s="12" customFormat="1" ht="89.25" customHeight="1">
      <c r="B23" s="21" t="s">
        <v>43</v>
      </c>
      <c r="C23" s="35" t="s">
        <v>29</v>
      </c>
      <c r="D23" s="24"/>
      <c r="E23" s="16"/>
      <c r="F23" s="16"/>
      <c r="G23" s="25"/>
      <c r="H23" s="20"/>
    </row>
    <row r="24" spans="2:8" s="12" customFormat="1" ht="13.5" customHeight="1">
      <c r="B24" s="21"/>
      <c r="C24" s="43"/>
      <c r="D24" s="24" t="s">
        <v>20</v>
      </c>
      <c r="E24" s="16">
        <v>395</v>
      </c>
      <c r="F24" s="16"/>
      <c r="G24" s="25">
        <f>F24*E24</f>
        <v>0</v>
      </c>
      <c r="H24" s="20"/>
    </row>
    <row r="25" spans="2:8" s="12" customFormat="1" ht="13.5" customHeight="1">
      <c r="B25" s="21"/>
      <c r="C25" s="43"/>
      <c r="D25" s="24"/>
      <c r="E25" s="16"/>
      <c r="F25" s="16"/>
      <c r="G25" s="25"/>
      <c r="H25" s="20"/>
    </row>
    <row r="26" spans="2:8" s="12" customFormat="1" ht="52.5" customHeight="1">
      <c r="B26" s="21" t="s">
        <v>44</v>
      </c>
      <c r="C26" s="35" t="s">
        <v>81</v>
      </c>
      <c r="D26" s="24"/>
      <c r="E26" s="16"/>
      <c r="F26" s="16"/>
      <c r="G26" s="25"/>
      <c r="H26" s="20"/>
    </row>
    <row r="27" spans="2:8" s="12" customFormat="1" ht="14.25" customHeight="1">
      <c r="B27" s="21"/>
      <c r="C27" s="44"/>
      <c r="D27" s="24" t="s">
        <v>19</v>
      </c>
      <c r="E27" s="16">
        <v>1130</v>
      </c>
      <c r="F27" s="16"/>
      <c r="G27" s="25">
        <f>F27*E27</f>
        <v>0</v>
      </c>
      <c r="H27" s="20"/>
    </row>
    <row r="28" spans="2:8" s="12" customFormat="1" ht="14.25" customHeight="1">
      <c r="B28" s="21"/>
      <c r="C28" s="13"/>
      <c r="D28" s="24"/>
      <c r="E28" s="16"/>
      <c r="F28" s="16"/>
      <c r="G28" s="25"/>
      <c r="H28" s="20"/>
    </row>
    <row r="29" spans="2:8" s="12" customFormat="1" ht="48.75" customHeight="1">
      <c r="B29" s="21" t="s">
        <v>45</v>
      </c>
      <c r="C29" s="35" t="s">
        <v>55</v>
      </c>
      <c r="D29" s="24"/>
      <c r="E29" s="16"/>
      <c r="F29" s="16"/>
      <c r="G29" s="25"/>
      <c r="H29" s="20"/>
    </row>
    <row r="30" spans="2:8" s="12" customFormat="1" ht="14.25" customHeight="1">
      <c r="B30" s="21"/>
      <c r="C30" s="44"/>
      <c r="D30" s="24" t="s">
        <v>19</v>
      </c>
      <c r="E30" s="16">
        <v>1130</v>
      </c>
      <c r="F30" s="16"/>
      <c r="G30" s="25">
        <f>F30*E30</f>
        <v>0</v>
      </c>
      <c r="H30" s="20"/>
    </row>
    <row r="31" spans="2:8" s="12" customFormat="1" ht="14.25" customHeight="1">
      <c r="B31" s="21"/>
      <c r="C31" s="44"/>
      <c r="D31" s="24"/>
      <c r="E31" s="16"/>
      <c r="F31" s="16"/>
      <c r="G31" s="25"/>
      <c r="H31" s="20"/>
    </row>
    <row r="32" spans="2:8" s="12" customFormat="1" ht="47.25" customHeight="1">
      <c r="B32" s="21" t="s">
        <v>46</v>
      </c>
      <c r="C32" s="35" t="s">
        <v>17</v>
      </c>
      <c r="D32" s="24"/>
      <c r="E32" s="16"/>
      <c r="F32" s="16"/>
      <c r="G32" s="25"/>
      <c r="H32" s="20"/>
    </row>
    <row r="33" spans="2:8" s="12" customFormat="1" ht="33" customHeight="1">
      <c r="B33" s="21"/>
      <c r="C33" s="13" t="s">
        <v>58</v>
      </c>
      <c r="D33" s="24"/>
      <c r="E33" s="16"/>
      <c r="F33" s="16"/>
      <c r="G33" s="25"/>
      <c r="H33" s="20"/>
    </row>
    <row r="34" spans="2:8" s="12" customFormat="1" ht="14.25" customHeight="1">
      <c r="B34" s="21"/>
      <c r="C34" s="13" t="s">
        <v>83</v>
      </c>
      <c r="D34" s="24" t="s">
        <v>49</v>
      </c>
      <c r="E34" s="16">
        <v>410</v>
      </c>
      <c r="F34" s="16"/>
      <c r="G34" s="25">
        <f>F34*E34</f>
        <v>0</v>
      </c>
      <c r="H34" s="20"/>
    </row>
    <row r="35" spans="2:8" s="12" customFormat="1" ht="14.25" customHeight="1">
      <c r="B35" s="21"/>
      <c r="C35" s="13"/>
      <c r="D35" s="24"/>
      <c r="E35" s="16"/>
      <c r="F35" s="16"/>
      <c r="G35" s="25"/>
      <c r="H35" s="20"/>
    </row>
    <row r="36" spans="2:8" s="12" customFormat="1" ht="14.25" customHeight="1">
      <c r="B36" s="21"/>
      <c r="C36" s="44"/>
      <c r="D36" s="24"/>
      <c r="E36" s="16"/>
      <c r="F36" s="16"/>
      <c r="G36" s="25"/>
      <c r="H36" s="20"/>
    </row>
    <row r="37" spans="2:8" s="12" customFormat="1" ht="35.25" customHeight="1">
      <c r="B37" s="21" t="s">
        <v>78</v>
      </c>
      <c r="C37" s="13" t="s">
        <v>60</v>
      </c>
      <c r="D37" s="24"/>
      <c r="E37" s="16"/>
      <c r="F37" s="16"/>
      <c r="G37" s="25"/>
      <c r="H37" s="20"/>
    </row>
    <row r="38" spans="2:8" s="12" customFormat="1" ht="14.25" customHeight="1">
      <c r="B38" s="21"/>
      <c r="C38" s="13" t="s">
        <v>61</v>
      </c>
      <c r="D38" s="24" t="s">
        <v>31</v>
      </c>
      <c r="E38" s="16">
        <v>5</v>
      </c>
      <c r="F38" s="16"/>
      <c r="G38" s="25">
        <f>F38*E38</f>
        <v>0</v>
      </c>
      <c r="H38" s="20"/>
    </row>
    <row r="39" spans="2:8" s="12" customFormat="1" ht="14.25" customHeight="1">
      <c r="B39" s="21"/>
      <c r="C39" s="13" t="s">
        <v>62</v>
      </c>
      <c r="D39" s="24" t="s">
        <v>31</v>
      </c>
      <c r="E39" s="16">
        <v>2</v>
      </c>
      <c r="F39" s="16"/>
      <c r="G39" s="25">
        <f>F39*E39</f>
        <v>0</v>
      </c>
      <c r="H39" s="20"/>
    </row>
    <row r="40" spans="2:8" s="12" customFormat="1" ht="14.25" customHeight="1">
      <c r="B40" s="21"/>
      <c r="C40" s="13"/>
      <c r="D40" s="24"/>
      <c r="E40" s="16"/>
      <c r="F40" s="16"/>
      <c r="G40" s="25"/>
      <c r="H40" s="20"/>
    </row>
    <row r="41" spans="2:8" s="12" customFormat="1" ht="14.25" customHeight="1">
      <c r="B41" s="21"/>
      <c r="C41" s="44"/>
      <c r="D41" s="24"/>
      <c r="E41" s="16"/>
      <c r="F41" s="16"/>
      <c r="G41" s="25"/>
      <c r="H41" s="20"/>
    </row>
    <row r="42" spans="2:8" s="12" customFormat="1" ht="14.25" customHeight="1">
      <c r="B42" s="21" t="s">
        <v>57</v>
      </c>
      <c r="C42" s="13" t="s">
        <v>64</v>
      </c>
      <c r="D42" s="24"/>
      <c r="E42" s="16"/>
      <c r="F42" s="16"/>
      <c r="G42" s="25"/>
      <c r="H42" s="20"/>
    </row>
    <row r="43" spans="2:8" s="12" customFormat="1" ht="14.25" customHeight="1">
      <c r="B43" s="21"/>
      <c r="C43" s="13" t="s">
        <v>65</v>
      </c>
      <c r="D43" s="24" t="s">
        <v>31</v>
      </c>
      <c r="E43" s="16">
        <v>3</v>
      </c>
      <c r="F43" s="16"/>
      <c r="G43" s="25">
        <f>F43*E43</f>
        <v>0</v>
      </c>
      <c r="H43" s="20"/>
    </row>
    <row r="44" spans="2:8" s="12" customFormat="1" ht="14.25" customHeight="1">
      <c r="B44" s="21"/>
      <c r="C44" s="13" t="s">
        <v>66</v>
      </c>
      <c r="D44" s="24" t="s">
        <v>49</v>
      </c>
      <c r="E44" s="16">
        <v>160</v>
      </c>
      <c r="F44" s="16"/>
      <c r="G44" s="25">
        <f>F44*E44</f>
        <v>0</v>
      </c>
      <c r="H44" s="20"/>
    </row>
    <row r="45" spans="2:8" s="12" customFormat="1" ht="14.25" customHeight="1">
      <c r="B45" s="21"/>
      <c r="C45" s="13" t="s">
        <v>67</v>
      </c>
      <c r="D45" s="24" t="s">
        <v>49</v>
      </c>
      <c r="E45" s="16">
        <v>50</v>
      </c>
      <c r="F45" s="16"/>
      <c r="G45" s="25">
        <f>F45*E45</f>
        <v>0</v>
      </c>
      <c r="H45" s="20"/>
    </row>
    <row r="46" spans="2:8" s="12" customFormat="1" ht="14.25" customHeight="1">
      <c r="B46" s="21"/>
      <c r="C46" s="44"/>
      <c r="D46" s="24"/>
      <c r="E46" s="16"/>
      <c r="F46" s="16"/>
      <c r="G46" s="25"/>
      <c r="H46" s="20"/>
    </row>
    <row r="47" spans="2:8" s="12" customFormat="1" ht="14.25" customHeight="1">
      <c r="B47" s="21"/>
      <c r="C47" s="44"/>
      <c r="D47" s="24"/>
      <c r="E47" s="16"/>
      <c r="F47" s="16"/>
      <c r="G47" s="25"/>
      <c r="H47" s="20"/>
    </row>
    <row r="48" spans="2:8" s="12" customFormat="1" ht="36.75" customHeight="1">
      <c r="B48" s="21" t="s">
        <v>59</v>
      </c>
      <c r="C48" s="13" t="s">
        <v>69</v>
      </c>
      <c r="D48" s="24"/>
      <c r="E48" s="16"/>
      <c r="F48" s="16"/>
      <c r="G48" s="25"/>
      <c r="H48" s="20"/>
    </row>
    <row r="49" spans="2:8" s="12" customFormat="1" ht="14.25" customHeight="1">
      <c r="B49" s="21"/>
      <c r="C49" s="13" t="s">
        <v>70</v>
      </c>
      <c r="D49" s="24" t="s">
        <v>20</v>
      </c>
      <c r="E49" s="16">
        <v>20</v>
      </c>
      <c r="F49" s="16"/>
      <c r="G49" s="25">
        <f>F49*E49</f>
        <v>0</v>
      </c>
      <c r="H49" s="20"/>
    </row>
    <row r="50" spans="2:8" s="12" customFormat="1" ht="14.25" customHeight="1">
      <c r="B50" s="21"/>
      <c r="C50" s="13" t="s">
        <v>71</v>
      </c>
      <c r="D50" s="24" t="s">
        <v>20</v>
      </c>
      <c r="E50" s="16">
        <v>26</v>
      </c>
      <c r="F50" s="16"/>
      <c r="G50" s="25">
        <f>F50*E50</f>
        <v>0</v>
      </c>
      <c r="H50" s="20"/>
    </row>
    <row r="51" spans="2:8" s="12" customFormat="1" ht="14.25" customHeight="1">
      <c r="B51" s="21"/>
      <c r="C51" s="13" t="s">
        <v>72</v>
      </c>
      <c r="D51" s="24" t="s">
        <v>19</v>
      </c>
      <c r="E51" s="16">
        <v>50</v>
      </c>
      <c r="F51" s="16"/>
      <c r="G51" s="25">
        <f>F51*E51</f>
        <v>0</v>
      </c>
      <c r="H51" s="20"/>
    </row>
    <row r="52" spans="2:8" s="12" customFormat="1" ht="14.25" customHeight="1">
      <c r="B52" s="21"/>
      <c r="C52" s="13" t="s">
        <v>73</v>
      </c>
      <c r="D52" s="24" t="s">
        <v>74</v>
      </c>
      <c r="E52" s="16">
        <v>500</v>
      </c>
      <c r="F52" s="16"/>
      <c r="G52" s="25">
        <f>F52*E52</f>
        <v>0</v>
      </c>
      <c r="H52" s="20"/>
    </row>
    <row r="53" spans="2:8" s="12" customFormat="1" ht="14.25" customHeight="1">
      <c r="B53" s="21"/>
      <c r="C53" s="13" t="s">
        <v>75</v>
      </c>
      <c r="D53" s="24" t="s">
        <v>49</v>
      </c>
      <c r="E53" s="16">
        <v>40</v>
      </c>
      <c r="F53" s="16"/>
      <c r="G53" s="25">
        <f>F53*E53</f>
        <v>0</v>
      </c>
      <c r="H53" s="20"/>
    </row>
    <row r="54" spans="2:8" s="12" customFormat="1" ht="14.25" customHeight="1">
      <c r="B54" s="21"/>
      <c r="C54" s="13"/>
      <c r="D54" s="24"/>
      <c r="E54" s="16"/>
      <c r="F54" s="16"/>
      <c r="G54" s="25"/>
      <c r="H54" s="20"/>
    </row>
    <row r="55" spans="2:8" s="12" customFormat="1" ht="14.25" customHeight="1">
      <c r="B55" s="21"/>
      <c r="C55" s="44"/>
      <c r="D55" s="24"/>
      <c r="E55" s="16"/>
      <c r="F55" s="16"/>
      <c r="G55" s="25"/>
      <c r="H55" s="20"/>
    </row>
    <row r="56" spans="2:8" s="12" customFormat="1" ht="66" customHeight="1">
      <c r="B56" s="21" t="s">
        <v>63</v>
      </c>
      <c r="C56" s="35" t="s">
        <v>50</v>
      </c>
      <c r="D56" s="24"/>
      <c r="E56" s="16"/>
      <c r="F56" s="16"/>
      <c r="G56" s="25"/>
      <c r="H56" s="20"/>
    </row>
    <row r="57" spans="2:8" s="12" customFormat="1" ht="28.5">
      <c r="B57" s="21"/>
      <c r="C57" s="13" t="s">
        <v>48</v>
      </c>
      <c r="D57" s="24"/>
      <c r="E57" s="16"/>
      <c r="F57" s="16"/>
      <c r="G57" s="25"/>
      <c r="H57" s="20"/>
    </row>
    <row r="58" spans="2:8" s="12" customFormat="1" ht="14.25">
      <c r="B58" s="21"/>
      <c r="C58" s="47"/>
      <c r="D58" s="24" t="s">
        <v>31</v>
      </c>
      <c r="E58" s="16">
        <v>7</v>
      </c>
      <c r="F58" s="16"/>
      <c r="G58" s="25">
        <f>F58*E58</f>
        <v>0</v>
      </c>
      <c r="H58" s="20"/>
    </row>
    <row r="59" spans="2:8" s="12" customFormat="1" ht="14.25">
      <c r="B59" s="21"/>
      <c r="C59" s="11"/>
      <c r="D59" s="24"/>
      <c r="E59" s="16"/>
      <c r="F59" s="16"/>
      <c r="G59" s="25"/>
      <c r="H59" s="20"/>
    </row>
    <row r="60" spans="2:8" s="12" customFormat="1" ht="76.5" customHeight="1">
      <c r="B60" s="21" t="s">
        <v>68</v>
      </c>
      <c r="C60" s="48" t="s">
        <v>52</v>
      </c>
      <c r="D60" s="24"/>
      <c r="E60" s="16"/>
      <c r="F60" s="16"/>
      <c r="G60" s="25"/>
      <c r="H60" s="20"/>
    </row>
    <row r="61" spans="2:8" s="12" customFormat="1" ht="14.25">
      <c r="B61" s="21"/>
      <c r="C61" s="47"/>
      <c r="D61" s="24" t="s">
        <v>31</v>
      </c>
      <c r="E61" s="16">
        <v>7</v>
      </c>
      <c r="F61" s="16"/>
      <c r="G61" s="25">
        <f>F61*E61</f>
        <v>0</v>
      </c>
      <c r="H61" s="20"/>
    </row>
    <row r="62" spans="2:8" s="12" customFormat="1" ht="14.25">
      <c r="B62" s="21"/>
      <c r="C62" s="47"/>
      <c r="D62" s="24"/>
      <c r="E62" s="16"/>
      <c r="F62" s="16"/>
      <c r="G62" s="25"/>
      <c r="H62" s="20"/>
    </row>
    <row r="63" spans="2:8" s="12" customFormat="1" ht="91.5" customHeight="1">
      <c r="B63" s="21">
        <v>15</v>
      </c>
      <c r="C63" s="49" t="s">
        <v>51</v>
      </c>
      <c r="D63" s="24"/>
      <c r="E63" s="16"/>
      <c r="F63" s="16"/>
      <c r="G63" s="25"/>
      <c r="H63" s="20"/>
    </row>
    <row r="64" spans="2:8" s="12" customFormat="1" ht="14.25">
      <c r="B64" s="21"/>
      <c r="C64" s="50"/>
      <c r="D64" s="24" t="s">
        <v>49</v>
      </c>
      <c r="E64" s="16">
        <v>370</v>
      </c>
      <c r="F64" s="16"/>
      <c r="G64" s="25">
        <f>F64*E64</f>
        <v>0</v>
      </c>
      <c r="H64" s="20"/>
    </row>
    <row r="65" spans="2:8" s="12" customFormat="1" ht="8.25" customHeight="1">
      <c r="B65" s="21"/>
      <c r="C65" s="35"/>
      <c r="D65" s="46"/>
      <c r="E65" s="18"/>
      <c r="F65" s="18"/>
      <c r="G65" s="26"/>
      <c r="H65" s="20"/>
    </row>
    <row r="66" spans="2:8" s="12" customFormat="1" ht="15">
      <c r="B66" s="21"/>
      <c r="C66" s="13"/>
      <c r="D66" s="24"/>
      <c r="E66" s="83" t="s">
        <v>22</v>
      </c>
      <c r="F66" s="83"/>
      <c r="G66" s="27">
        <f>SUM(G8:G65)</f>
        <v>0</v>
      </c>
      <c r="H66" s="20"/>
    </row>
    <row r="67" spans="2:8" s="12" customFormat="1" ht="14.25">
      <c r="B67" s="21"/>
      <c r="C67" s="47"/>
      <c r="D67" s="24"/>
      <c r="E67" s="16"/>
      <c r="F67" s="16"/>
      <c r="G67" s="25"/>
      <c r="H67" s="20"/>
    </row>
    <row r="68" spans="2:8" s="12" customFormat="1" ht="14.25" customHeight="1">
      <c r="B68" s="21"/>
      <c r="C68" s="13"/>
      <c r="D68" s="24"/>
      <c r="E68" s="17"/>
      <c r="F68" s="16"/>
      <c r="G68" s="25"/>
      <c r="H68" s="14"/>
    </row>
    <row r="69" spans="2:8" s="12" customFormat="1" ht="14.25" customHeight="1">
      <c r="B69" s="31" t="s">
        <v>35</v>
      </c>
      <c r="C69" s="32" t="s">
        <v>34</v>
      </c>
      <c r="D69" s="24"/>
      <c r="E69" s="17"/>
      <c r="F69" s="16"/>
      <c r="G69" s="25"/>
      <c r="H69" s="14"/>
    </row>
    <row r="70" spans="2:8" s="12" customFormat="1" ht="14.25" customHeight="1">
      <c r="B70" s="21"/>
      <c r="C70" s="13"/>
      <c r="D70" s="24"/>
      <c r="E70" s="16"/>
      <c r="F70" s="16"/>
      <c r="G70" s="25"/>
      <c r="H70" s="20"/>
    </row>
    <row r="71" spans="2:8" s="12" customFormat="1" ht="33.75" customHeight="1">
      <c r="B71" s="21" t="s">
        <v>30</v>
      </c>
      <c r="C71" s="35" t="s">
        <v>53</v>
      </c>
      <c r="D71" s="24"/>
      <c r="E71" s="16"/>
      <c r="F71" s="16"/>
      <c r="G71" s="25"/>
      <c r="H71" s="20"/>
    </row>
    <row r="72" spans="2:8" s="12" customFormat="1" ht="9" customHeight="1">
      <c r="B72" s="21"/>
      <c r="C72" s="11"/>
      <c r="D72" s="24"/>
      <c r="E72" s="16"/>
      <c r="F72" s="16"/>
      <c r="G72" s="25"/>
      <c r="H72" s="20"/>
    </row>
    <row r="73" spans="2:8" s="12" customFormat="1" ht="20.25" customHeight="1">
      <c r="B73" s="21"/>
      <c r="C73" s="42"/>
      <c r="D73" s="24" t="s">
        <v>20</v>
      </c>
      <c r="E73" s="16">
        <v>90</v>
      </c>
      <c r="F73" s="16"/>
      <c r="G73" s="25">
        <f>F73*E73</f>
        <v>0</v>
      </c>
      <c r="H73" s="20"/>
    </row>
    <row r="74" spans="2:8" s="12" customFormat="1" ht="14.25" customHeight="1">
      <c r="B74" s="21"/>
      <c r="C74" s="13"/>
      <c r="D74" s="24"/>
      <c r="E74" s="16"/>
      <c r="F74" s="16"/>
      <c r="G74" s="25"/>
      <c r="H74" s="20"/>
    </row>
    <row r="75" spans="2:8" s="12" customFormat="1" ht="50.25" customHeight="1">
      <c r="B75" s="21" t="s">
        <v>39</v>
      </c>
      <c r="C75" s="35" t="s">
        <v>76</v>
      </c>
      <c r="D75" s="24"/>
      <c r="E75" s="16"/>
      <c r="F75" s="16"/>
      <c r="G75" s="25"/>
      <c r="H75" s="20"/>
    </row>
    <row r="76" spans="2:8" s="12" customFormat="1" ht="14.25" customHeight="1">
      <c r="B76" s="21"/>
      <c r="C76" s="42"/>
      <c r="D76" s="24" t="s">
        <v>19</v>
      </c>
      <c r="E76" s="16">
        <v>304</v>
      </c>
      <c r="F76" s="16"/>
      <c r="G76" s="25">
        <f>F76*E76</f>
        <v>0</v>
      </c>
      <c r="H76" s="20"/>
    </row>
    <row r="77" spans="2:8" s="12" customFormat="1" ht="14.25" customHeight="1">
      <c r="B77" s="21"/>
      <c r="C77" s="33"/>
      <c r="D77" s="24"/>
      <c r="E77" s="16"/>
      <c r="F77" s="16"/>
      <c r="G77" s="25"/>
      <c r="H77" s="20"/>
    </row>
    <row r="78" spans="2:8" s="12" customFormat="1" ht="51.75" customHeight="1">
      <c r="B78" s="21" t="s">
        <v>40</v>
      </c>
      <c r="C78" s="35" t="s">
        <v>89</v>
      </c>
      <c r="D78" s="24"/>
      <c r="E78" s="16"/>
      <c r="F78" s="16"/>
      <c r="G78" s="25"/>
      <c r="H78" s="20"/>
    </row>
    <row r="79" spans="2:8" s="12" customFormat="1" ht="14.25" customHeight="1">
      <c r="B79" s="21"/>
      <c r="C79" s="43"/>
      <c r="D79" s="24" t="s">
        <v>19</v>
      </c>
      <c r="E79" s="16">
        <v>304</v>
      </c>
      <c r="F79" s="16"/>
      <c r="G79" s="25">
        <f>F79*E79</f>
        <v>0</v>
      </c>
      <c r="H79" s="20"/>
    </row>
    <row r="80" spans="2:8" s="12" customFormat="1" ht="14.25" customHeight="1">
      <c r="B80" s="21"/>
      <c r="C80" s="11"/>
      <c r="D80" s="24"/>
      <c r="E80" s="16"/>
      <c r="F80" s="16"/>
      <c r="G80" s="25"/>
      <c r="H80" s="20"/>
    </row>
    <row r="81" spans="2:8" s="12" customFormat="1" ht="93" customHeight="1">
      <c r="B81" s="21" t="s">
        <v>41</v>
      </c>
      <c r="C81" s="35" t="s">
        <v>54</v>
      </c>
      <c r="D81" s="24"/>
      <c r="E81" s="16"/>
      <c r="F81" s="16"/>
      <c r="G81" s="25"/>
      <c r="H81" s="20"/>
    </row>
    <row r="82" spans="2:8" s="12" customFormat="1" ht="14.25" customHeight="1">
      <c r="B82" s="21"/>
      <c r="C82" s="44"/>
      <c r="D82" s="24" t="s">
        <v>20</v>
      </c>
      <c r="E82" s="16">
        <v>85</v>
      </c>
      <c r="F82" s="16"/>
      <c r="G82" s="25">
        <f>F82*E82</f>
        <v>0</v>
      </c>
      <c r="H82" s="20"/>
    </row>
    <row r="83" spans="2:8" s="12" customFormat="1" ht="14.25" customHeight="1">
      <c r="B83" s="21"/>
      <c r="C83" s="11"/>
      <c r="D83" s="24"/>
      <c r="E83" s="16"/>
      <c r="F83" s="16"/>
      <c r="G83" s="25"/>
      <c r="H83" s="20"/>
    </row>
    <row r="84" spans="2:8" s="12" customFormat="1" ht="48.75" customHeight="1">
      <c r="B84" s="21" t="s">
        <v>42</v>
      </c>
      <c r="C84" s="35" t="s">
        <v>17</v>
      </c>
      <c r="D84" s="24"/>
      <c r="E84" s="16"/>
      <c r="F84" s="16"/>
      <c r="G84" s="25"/>
      <c r="H84" s="20"/>
    </row>
    <row r="85" spans="2:8" s="12" customFormat="1" ht="17.25" customHeight="1">
      <c r="B85" s="21"/>
      <c r="C85" s="56"/>
      <c r="D85" s="24" t="s">
        <v>18</v>
      </c>
      <c r="E85" s="16">
        <v>190</v>
      </c>
      <c r="F85" s="16"/>
      <c r="G85" s="25">
        <f>F85*E85</f>
        <v>0</v>
      </c>
      <c r="H85" s="20"/>
    </row>
    <row r="86" spans="2:8" s="12" customFormat="1" ht="14.25" customHeight="1">
      <c r="B86" s="21"/>
      <c r="C86" s="33"/>
      <c r="D86" s="24"/>
      <c r="E86" s="16"/>
      <c r="F86" s="16"/>
      <c r="G86" s="25"/>
      <c r="H86" s="20"/>
    </row>
    <row r="87" spans="2:8" s="12" customFormat="1" ht="47.25" customHeight="1">
      <c r="B87" s="21" t="s">
        <v>43</v>
      </c>
      <c r="C87" s="35" t="s">
        <v>56</v>
      </c>
      <c r="D87" s="24"/>
      <c r="E87" s="16"/>
      <c r="F87" s="16"/>
      <c r="G87" s="25"/>
      <c r="H87" s="20"/>
    </row>
    <row r="88" spans="2:8" s="12" customFormat="1" ht="14.25" customHeight="1">
      <c r="B88" s="21"/>
      <c r="C88" s="57"/>
      <c r="D88" s="24" t="s">
        <v>19</v>
      </c>
      <c r="E88" s="16">
        <v>323</v>
      </c>
      <c r="F88" s="16"/>
      <c r="G88" s="25">
        <f>F88*E88</f>
        <v>0</v>
      </c>
      <c r="H88" s="20"/>
    </row>
    <row r="89" spans="2:8" s="12" customFormat="1" ht="14.25" customHeight="1">
      <c r="B89" s="21"/>
      <c r="C89" s="13"/>
      <c r="D89" s="24"/>
      <c r="E89" s="16"/>
      <c r="F89" s="16"/>
      <c r="G89" s="25"/>
      <c r="H89" s="20"/>
    </row>
    <row r="90" spans="2:8" s="12" customFormat="1" ht="30.75" customHeight="1">
      <c r="B90" s="21" t="s">
        <v>44</v>
      </c>
      <c r="C90" s="11" t="s">
        <v>84</v>
      </c>
      <c r="D90" s="24"/>
      <c r="E90" s="16"/>
      <c r="F90" s="16"/>
      <c r="G90" s="25"/>
      <c r="H90" s="20"/>
    </row>
    <row r="91" spans="2:8" s="12" customFormat="1" ht="14.25" customHeight="1">
      <c r="B91" s="21"/>
      <c r="C91" s="33" t="s">
        <v>85</v>
      </c>
      <c r="D91" s="24" t="s">
        <v>18</v>
      </c>
      <c r="E91" s="16">
        <v>16</v>
      </c>
      <c r="F91" s="16"/>
      <c r="G91" s="25">
        <f>F91*E91</f>
        <v>0</v>
      </c>
      <c r="H91" s="20"/>
    </row>
    <row r="92" spans="2:8" s="12" customFormat="1" ht="14.25" customHeight="1">
      <c r="B92" s="21"/>
      <c r="C92" s="33" t="s">
        <v>86</v>
      </c>
      <c r="D92" s="24" t="s">
        <v>20</v>
      </c>
      <c r="E92" s="16">
        <v>18</v>
      </c>
      <c r="F92" s="16"/>
      <c r="G92" s="25">
        <f>F92*E92</f>
        <v>0</v>
      </c>
      <c r="H92" s="20"/>
    </row>
    <row r="93" spans="2:8" s="12" customFormat="1" ht="14.25" customHeight="1">
      <c r="B93" s="21"/>
      <c r="C93" s="33" t="s">
        <v>87</v>
      </c>
      <c r="D93" s="24" t="s">
        <v>18</v>
      </c>
      <c r="E93" s="16">
        <v>40</v>
      </c>
      <c r="F93" s="16"/>
      <c r="G93" s="25">
        <f>F93*E93</f>
        <v>0</v>
      </c>
      <c r="H93" s="20"/>
    </row>
    <row r="94" spans="2:8" s="12" customFormat="1" ht="14.25" customHeight="1">
      <c r="B94" s="21"/>
      <c r="C94" s="33" t="s">
        <v>88</v>
      </c>
      <c r="D94" s="24" t="s">
        <v>19</v>
      </c>
      <c r="E94" s="16">
        <v>80</v>
      </c>
      <c r="F94" s="16"/>
      <c r="G94" s="25">
        <f>F94*E94</f>
        <v>0</v>
      </c>
      <c r="H94" s="20"/>
    </row>
    <row r="95" spans="2:8" s="12" customFormat="1" ht="14.25" customHeight="1">
      <c r="B95" s="21"/>
      <c r="C95" s="33"/>
      <c r="D95" s="24"/>
      <c r="E95" s="16"/>
      <c r="F95" s="16"/>
      <c r="G95" s="25"/>
      <c r="H95" s="20"/>
    </row>
    <row r="96" spans="2:8" s="12" customFormat="1" ht="14.25" customHeight="1">
      <c r="B96" s="21"/>
      <c r="C96" s="13"/>
      <c r="D96" s="24"/>
      <c r="E96" s="16"/>
      <c r="F96" s="16"/>
      <c r="G96" s="25"/>
      <c r="H96" s="20"/>
    </row>
    <row r="97" spans="2:7" s="12" customFormat="1" ht="48" customHeight="1">
      <c r="B97" s="21" t="s">
        <v>45</v>
      </c>
      <c r="C97" s="11" t="s">
        <v>32</v>
      </c>
      <c r="D97" s="24"/>
      <c r="E97" s="40"/>
      <c r="F97" s="40"/>
      <c r="G97" s="25"/>
    </row>
    <row r="98" spans="2:7" s="12" customFormat="1" ht="20.25" customHeight="1">
      <c r="B98" s="21"/>
      <c r="C98" s="45"/>
      <c r="D98" s="24" t="s">
        <v>19</v>
      </c>
      <c r="E98" s="40">
        <v>210</v>
      </c>
      <c r="F98" s="40"/>
      <c r="G98" s="26">
        <f>F98*E98</f>
        <v>0</v>
      </c>
    </row>
    <row r="99" spans="2:7" s="12" customFormat="1" ht="20.25" customHeight="1">
      <c r="B99" s="21"/>
      <c r="C99" s="37"/>
      <c r="D99" s="24"/>
      <c r="E99" s="84" t="s">
        <v>36</v>
      </c>
      <c r="F99" s="84"/>
      <c r="G99" s="27">
        <f>SUM(G71:G98)</f>
        <v>0</v>
      </c>
    </row>
    <row r="100" spans="2:7" s="12" customFormat="1" ht="14.25" customHeight="1">
      <c r="B100" s="21"/>
      <c r="C100" s="37"/>
      <c r="D100" s="24"/>
      <c r="E100" s="17"/>
      <c r="F100" s="16"/>
      <c r="G100" s="25"/>
    </row>
    <row r="101" spans="2:7" s="12" customFormat="1" ht="23.25" customHeight="1">
      <c r="B101" s="21"/>
      <c r="C101" s="41" t="s">
        <v>27</v>
      </c>
      <c r="D101" s="24"/>
      <c r="E101" s="17"/>
      <c r="F101" s="16"/>
      <c r="G101" s="25"/>
    </row>
    <row r="102" spans="2:7" s="12" customFormat="1" ht="23.25" customHeight="1">
      <c r="B102" s="21"/>
      <c r="C102" s="41"/>
      <c r="D102" s="24"/>
      <c r="E102" s="17"/>
      <c r="F102" s="16"/>
      <c r="G102" s="25"/>
    </row>
    <row r="103" spans="2:7" s="12" customFormat="1" ht="23.25" customHeight="1">
      <c r="B103" s="31" t="s">
        <v>26</v>
      </c>
      <c r="C103" s="38" t="s">
        <v>37</v>
      </c>
      <c r="D103" s="81" t="s">
        <v>28</v>
      </c>
      <c r="E103" s="82"/>
      <c r="F103" s="82"/>
      <c r="G103" s="26">
        <f>SUM(G66)</f>
        <v>0</v>
      </c>
    </row>
    <row r="104" spans="2:7" s="12" customFormat="1" ht="14.25" customHeight="1">
      <c r="B104" s="21"/>
      <c r="C104" s="37"/>
      <c r="D104" s="24"/>
      <c r="E104" s="17"/>
      <c r="F104" s="16"/>
      <c r="G104" s="25"/>
    </row>
    <row r="105" spans="2:7" s="12" customFormat="1" ht="14.25" customHeight="1">
      <c r="B105" s="31" t="s">
        <v>35</v>
      </c>
      <c r="C105" s="38" t="s">
        <v>38</v>
      </c>
      <c r="D105" s="81" t="s">
        <v>28</v>
      </c>
      <c r="E105" s="82"/>
      <c r="F105" s="82"/>
      <c r="G105" s="26">
        <f>SUM(G99)</f>
        <v>0</v>
      </c>
    </row>
    <row r="106" spans="2:7" s="12" customFormat="1" ht="7.5" customHeight="1">
      <c r="B106" s="31"/>
      <c r="C106" s="38"/>
      <c r="D106" s="24"/>
      <c r="E106" s="17"/>
      <c r="F106" s="16"/>
      <c r="G106" s="25"/>
    </row>
    <row r="107" spans="2:7" s="12" customFormat="1" ht="7.5" customHeight="1">
      <c r="B107" s="21"/>
      <c r="C107" s="37"/>
      <c r="D107" s="24"/>
      <c r="E107" s="34"/>
      <c r="F107" s="18"/>
      <c r="G107" s="26"/>
    </row>
    <row r="108" spans="2:7" s="12" customFormat="1" ht="16.5" customHeight="1">
      <c r="B108" s="21"/>
      <c r="C108" s="37"/>
      <c r="D108" s="24"/>
      <c r="E108" s="71" t="s">
        <v>22</v>
      </c>
      <c r="F108" s="71"/>
      <c r="G108" s="27">
        <f>SUM(G103:G107)</f>
        <v>0</v>
      </c>
    </row>
    <row r="109" spans="2:7" s="12" customFormat="1" ht="16.5" customHeight="1">
      <c r="B109" s="21"/>
      <c r="C109" s="37"/>
      <c r="D109" s="24"/>
      <c r="E109" s="72" t="s">
        <v>23</v>
      </c>
      <c r="F109" s="72"/>
      <c r="G109" s="25">
        <f>G108*25%</f>
        <v>0</v>
      </c>
    </row>
    <row r="110" spans="2:7" s="12" customFormat="1" ht="16.5" customHeight="1" thickBot="1">
      <c r="B110" s="22"/>
      <c r="C110" s="39"/>
      <c r="D110" s="28"/>
      <c r="E110" s="70" t="s">
        <v>24</v>
      </c>
      <c r="F110" s="70"/>
      <c r="G110" s="36">
        <f>SUM(G108:G109)</f>
        <v>0</v>
      </c>
    </row>
    <row r="111" ht="15.75" thickTop="1"/>
  </sheetData>
  <sheetProtection/>
  <mergeCells count="10">
    <mergeCell ref="E110:F110"/>
    <mergeCell ref="E108:F108"/>
    <mergeCell ref="E109:F109"/>
    <mergeCell ref="B1:G1"/>
    <mergeCell ref="C2:G2"/>
    <mergeCell ref="D3:G3"/>
    <mergeCell ref="D105:F105"/>
    <mergeCell ref="D103:F103"/>
    <mergeCell ref="E66:F66"/>
    <mergeCell ref="E99:F99"/>
  </mergeCells>
  <printOptions/>
  <pageMargins left="0.984251968503937" right="0.1968503937007874" top="0.15748031496062992" bottom="0.07874015748031496" header="0.31496062992125984" footer="0.5118110236220472"/>
  <pageSetup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zblazic</dc:creator>
  <cp:keywords/>
  <dc:description/>
  <cp:lastModifiedBy>Mato Ravlic</cp:lastModifiedBy>
  <cp:lastPrinted>2021-03-18T12:28:32Z</cp:lastPrinted>
  <dcterms:created xsi:type="dcterms:W3CDTF">2007-05-28T14:18:03Z</dcterms:created>
  <dcterms:modified xsi:type="dcterms:W3CDTF">2022-04-01T07:43:50Z</dcterms:modified>
  <cp:category/>
  <cp:version/>
  <cp:contentType/>
  <cp:contentStatus/>
</cp:coreProperties>
</file>